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3-2025\1 výzva\"/>
    </mc:Choice>
  </mc:AlternateContent>
  <xr:revisionPtr revIDLastSave="0" documentId="13_ncr:1_{611CC44F-F04C-48DB-AC47-D8F0A2DFFD2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P8" i="1"/>
  <c r="P7" i="1"/>
  <c r="Q11" i="1" l="1"/>
  <c r="R11" i="1"/>
  <c r="T8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<sst xmlns="http://schemas.openxmlformats.org/spreadsheetml/2006/main" count="47" uniqueCount="42">
  <si>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</si>
  <si>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</si>
  <si>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</si>
  <si>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</si>
  <si>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</si>
  <si>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</si>
  <si>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</si>
  <si>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</si>
  <si>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</si>
  <si>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</si>
  <si>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</si>
  <si>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</si>
  <si>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</si>
  <si>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</si>
  <si>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</si>
  <si>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</si>
  <si>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</si>
  <si>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</si>
  <si>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</si>
  <si>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</si>
  <si>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</si>
  <si>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</si>
  <si>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</si>
  <si>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</si>
  <si>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</si>
  <si>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</si>
  <si>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</si>
  <si>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</si>
  <si>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</si>
  <si>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</si>
  <si>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</si>
  <si>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</si>
  <si>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Příloha č. 2 Kupní smlouvy - Technická specifikace
Audiovizuální technika (II.) 013 - 2025</t>
  </si>
  <si>
    <t>Pokud financováno z projektových prostředků, pak ŘEŠITEL uvede: NÁZEV A ČÍSLO DOTAČNÍHO PROJEKTU</t>
  </si>
  <si>
    <t>ks</t>
  </si>
  <si>
    <t>Webkamera s rozlišením min. Full HD (1920 × 1080 px), 
fotografie až 15 Mpx, 
úhel záběru 78°, 
vestavěný stereo mikrofon, 
automatické ostření, 
redukce okolních ruchů, 
korekce při slabém osvětlení.
Závit pro stativ: 1/4".</t>
  </si>
  <si>
    <t>Webkamera</t>
  </si>
  <si>
    <t>Sluchátka s mikrofonem</t>
  </si>
  <si>
    <t>Technická 8,
301 00 Plzeň,
Fakulta aplikovaných věd - Katedra fyziky,
místnost UN 204</t>
  </si>
  <si>
    <t>14 dní</t>
  </si>
  <si>
    <t>RNDr. Milan Kubásek,
Tel.: 732 676 359,
37763 2231</t>
  </si>
  <si>
    <t>Drátová  sluchátka s mikrofonem a uzavřenou konstrukcí přes hlavu.
Konektor: USB.
Typ sluchátek: uzavřená.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</si>
</sst>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0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8" customWidth="1"/>
    <col min="5" max="5" width="9" style="7" bestFit="1" customWidth="1"/>
    <col min="6" max="6" width="72.8554687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34.140625" style="9" hidden="1" customWidth="1"/>
    <col min="12" max="12" width="27" style="9" customWidth="1"/>
    <col min="13" max="13" width="28.42578125" style="9" customWidth="1"/>
    <col min="14" max="14" width="37" style="8" customWidth="1"/>
    <col min="15" max="15" width="27.5703125" style="8" customWidth="1"/>
    <col min="16" max="16" width="20.57031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5.85546875" style="10" customWidth="1"/>
    <col min="23" max="16384" width="9.140625" style="9"/>
  </cols>
  <sheetData>
    <row r="1" spans="2:22" ht="43.5" customHeight="1" x14ac:dyDescent="0.25">
      <c r="B1" s="5" t="s">
        <v>32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33</v>
      </c>
      <c r="L6" s="33" t="s">
        <v>22</v>
      </c>
      <c r="M6" s="35" t="s">
        <v>23</v>
      </c>
      <c r="N6" s="33" t="s">
        <v>24</v>
      </c>
      <c r="O6" s="33" t="s">
        <v>27</v>
      </c>
      <c r="P6" s="33" t="s">
        <v>28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25</v>
      </c>
      <c r="V6" s="37" t="s">
        <v>26</v>
      </c>
    </row>
    <row r="7" spans="2:22" ht="158.25" customHeight="1" thickTop="1" x14ac:dyDescent="0.25">
      <c r="B7" s="38">
        <v>1</v>
      </c>
      <c r="C7" s="39" t="s">
        <v>36</v>
      </c>
      <c r="D7" s="40">
        <v>2</v>
      </c>
      <c r="E7" s="41" t="s">
        <v>34</v>
      </c>
      <c r="F7" s="42" t="s">
        <v>35</v>
      </c>
      <c r="G7" s="1"/>
      <c r="H7" s="43" t="s">
        <v>30</v>
      </c>
      <c r="I7" s="44" t="s">
        <v>31</v>
      </c>
      <c r="J7" s="45" t="s">
        <v>30</v>
      </c>
      <c r="K7" s="46"/>
      <c r="L7" s="47"/>
      <c r="M7" s="48" t="s">
        <v>40</v>
      </c>
      <c r="N7" s="48" t="s">
        <v>38</v>
      </c>
      <c r="O7" s="49" t="s">
        <v>39</v>
      </c>
      <c r="P7" s="50">
        <f>D7*Q7</f>
        <v>3200</v>
      </c>
      <c r="Q7" s="51">
        <v>1600</v>
      </c>
      <c r="R7" s="2"/>
      <c r="S7" s="52">
        <f>D7*R7</f>
        <v>0</v>
      </c>
      <c r="T7" s="53" t="str">
        <f t="shared" ref="T7" si="0">IF(ISNUMBER(R7), IF(R7&gt;Q7,"NEVYHOVUJE","VYHOVUJE")," ")</f>
        <v xml:space="preserve"> </v>
      </c>
      <c r="U7" s="45"/>
      <c r="V7" s="41" t="s">
        <v>13</v>
      </c>
    </row>
    <row r="8" spans="2:22" ht="128.25" customHeight="1" thickBot="1" x14ac:dyDescent="0.3">
      <c r="B8" s="54">
        <v>2</v>
      </c>
      <c r="C8" s="55" t="s">
        <v>37</v>
      </c>
      <c r="D8" s="56">
        <v>2</v>
      </c>
      <c r="E8" s="57" t="s">
        <v>34</v>
      </c>
      <c r="F8" s="58" t="s">
        <v>41</v>
      </c>
      <c r="G8" s="3"/>
      <c r="H8" s="59" t="s">
        <v>30</v>
      </c>
      <c r="I8" s="60"/>
      <c r="J8" s="61"/>
      <c r="K8" s="62"/>
      <c r="L8" s="63"/>
      <c r="M8" s="64"/>
      <c r="N8" s="64"/>
      <c r="O8" s="65"/>
      <c r="P8" s="66">
        <f>D8*Q8</f>
        <v>1600</v>
      </c>
      <c r="Q8" s="67">
        <v>800</v>
      </c>
      <c r="R8" s="4"/>
      <c r="S8" s="68">
        <f>D8*R8</f>
        <v>0</v>
      </c>
      <c r="T8" s="69" t="str">
        <f t="shared" ref="T8" si="1">IF(ISNUMBER(R8), IF(R8&gt;Q8,"NEVYHOVUJE","VYHOVUJE")," ")</f>
        <v xml:space="preserve"> </v>
      </c>
      <c r="U8" s="61"/>
      <c r="V8" s="57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0"/>
    </row>
    <row r="10" spans="2:22" ht="60.75" customHeight="1" thickTop="1" thickBot="1" x14ac:dyDescent="0.3">
      <c r="B10" s="71" t="s">
        <v>10</v>
      </c>
      <c r="C10" s="72"/>
      <c r="D10" s="72"/>
      <c r="E10" s="72"/>
      <c r="F10" s="72"/>
      <c r="G10" s="72"/>
      <c r="H10" s="73"/>
      <c r="I10" s="74"/>
      <c r="J10" s="74"/>
      <c r="K10" s="74"/>
      <c r="L10" s="75"/>
      <c r="M10" s="14"/>
      <c r="N10" s="14"/>
      <c r="O10" s="76"/>
      <c r="P10" s="76"/>
      <c r="Q10" s="77" t="s">
        <v>11</v>
      </c>
      <c r="R10" s="78" t="s">
        <v>12</v>
      </c>
      <c r="S10" s="79"/>
      <c r="T10" s="80"/>
      <c r="U10" s="31"/>
      <c r="V10" s="81"/>
    </row>
    <row r="11" spans="2:22" ht="33" customHeight="1" thickTop="1" thickBot="1" x14ac:dyDescent="0.3">
      <c r="B11" s="82" t="s">
        <v>15</v>
      </c>
      <c r="C11" s="82"/>
      <c r="D11" s="82"/>
      <c r="E11" s="82"/>
      <c r="F11" s="82"/>
      <c r="G11" s="82"/>
      <c r="H11" s="82"/>
      <c r="I11" s="82"/>
      <c r="J11" s="82"/>
      <c r="L11" s="11"/>
      <c r="M11" s="11"/>
      <c r="N11" s="11"/>
      <c r="O11" s="83"/>
      <c r="P11" s="83"/>
      <c r="Q11" s="84">
        <f>SUM(P7:P8)</f>
        <v>4800</v>
      </c>
      <c r="R11" s="85">
        <f>SUM(S7:S8)</f>
        <v>0</v>
      </c>
      <c r="S11" s="86"/>
      <c r="T11" s="87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9" t="s">
        <v>29</v>
      </c>
      <c r="C14" s="89"/>
      <c r="D14" s="89"/>
      <c r="E14" s="89"/>
      <c r="F14" s="89"/>
      <c r="G14" s="89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qocjbE5NV7SQw36o90N9pG3cXrnsZmmU/8MObM+GvGaN5Opl4ZjtthZaw1DRvzwHA3U1b34epuHXIXwYClxdKA==" saltValue="pVQKVgbNJr4SsaR2ffSKuQ==" spinCount="100000" sheet="1" objects="1" scenarios="1"/>
  <mergeCells count="14">
    <mergeCell ref="U7:U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I7:I8"/>
    <mergeCell ref="J7:J8"/>
    <mergeCell ref="K7:K8"/>
    <mergeCell ref="L7:L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2025-03-20T09:29:16Z</dcterms:modified>
</cp:coreProperties>
</file>